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francehydroelectricite.sharepoint.com/sites/FranceHydroElectricite/Commun/Communication/OUTILS COM FHE/PUBLICATIONS/Note calcul coeff K H16bis/"/>
    </mc:Choice>
  </mc:AlternateContent>
  <xr:revisionPtr revIDLastSave="26" documentId="8_{2A46D496-214B-47F5-9AD7-4408E7509657}" xr6:coauthVersionLast="47" xr6:coauthVersionMax="47" xr10:uidLastSave="{853B1775-F9B9-455B-9BDA-04C730AD9009}"/>
  <bookViews>
    <workbookView xWindow="-110" yWindow="-110" windowWidth="19420" windowHeight="10300" xr2:uid="{70F947BD-9F5B-4907-8950-0E703140B8DB}"/>
  </bookViews>
  <sheets>
    <sheet name="Feuil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17" i="1"/>
  <c r="C18" i="1"/>
  <c r="C14" i="1"/>
  <c r="C3" i="1"/>
  <c r="C7" i="1"/>
  <c r="C8" i="1"/>
  <c r="C9" i="1"/>
  <c r="C4" i="1"/>
  <c r="C5" i="1"/>
</calcChain>
</file>

<file path=xl/sharedStrings.xml><?xml version="1.0" encoding="utf-8"?>
<sst xmlns="http://schemas.openxmlformats.org/spreadsheetml/2006/main" count="27" uniqueCount="15">
  <si>
    <t>Catégorie (OA)
&lt; 399 kW</t>
  </si>
  <si>
    <t>Tarif 9/06/2024 (€/MWh)</t>
  </si>
  <si>
    <t>Plafond d'énergie (heures)</t>
  </si>
  <si>
    <t>1 composante</t>
  </si>
  <si>
    <t>2 composantes été</t>
  </si>
  <si>
    <t>2 composantes hiver</t>
  </si>
  <si>
    <t>Coefficient K</t>
  </si>
  <si>
    <t>Catégories (CR)
400 à 499 kW
et
500 à 999 kW</t>
  </si>
  <si>
    <t>400 à 499 kW</t>
  </si>
  <si>
    <t>500 à 999 kW</t>
  </si>
  <si>
    <t>Tarif au-delà du plafond (€/MWh)</t>
  </si>
  <si>
    <t xml:space="preserve">Basse chute
</t>
  </si>
  <si>
    <t xml:space="preserve">Haute chute
</t>
  </si>
  <si>
    <t>Tarif pour un projet mis en service en Février 2025 (€/MWh)</t>
  </si>
  <si>
    <t>Ce tableur, comprenant des outils de calcul du tarif H16Bis et du coefficient K pour le H16Bis, est mis à disposition des adhérents de France Hydro Électricité à titre informatif et pour leur usage personnel. Les utilisateurs sont entièrement responsables de l’utilisation de ces outils. France Hydro Électricité ne peut être tenu responsable d’éventuelles erreurs de formule, de calcul ou d’interprétation pouvant résulter de leur utilisation. Il appartient à chaque utilisateur de vérifier la conformité des résultats et de s’assurer de leur adéquation avec les réglementations en vigueur.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</si>
</sst>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 _€_-;\-* #,##0\ _€_-;_-* &quot;-&quot;????\ _€_-;_-@_-"/>
    <numFmt numFmtId="166" formatCode="_-* #,##0.00000_-;\-* #,##0.00000_-;_-* &quot;-&quot;??_-;_-@_-"/>
  </numFmts>
  <fonts count="8" x14ac:knownFonts="1">
    <font>
      <sz val="11"/>
      <color theme="1"/>
      <name val="Calibri"/>
      <family val="2"/>
      <scheme val="minor"/>
    </font>
    <font>
      <sz val="11"/>
      <color theme="1"/>
      <name val="Calibri"/>
      <family val="2"/>
      <scheme val="minor"/>
    </font>
    <font>
      <b/>
      <sz val="12"/>
      <color theme="1"/>
      <name val="Calibri"/>
      <family val="2"/>
      <scheme val="minor"/>
    </font>
    <font>
      <b/>
      <sz val="12"/>
      <color rgb="FFFF0000"/>
      <name val="Calibri"/>
      <family val="2"/>
      <scheme val="minor"/>
    </font>
    <font>
      <sz val="12"/>
      <color theme="1"/>
      <name val="Calibri"/>
      <family val="2"/>
      <scheme val="minor"/>
    </font>
    <font>
      <b/>
      <sz val="10"/>
      <color rgb="FFFF0000"/>
      <name val="Calibri"/>
      <family val="2"/>
      <scheme val="minor"/>
    </font>
    <font>
      <sz val="12"/>
      <color rgb="FFFF0000"/>
      <name val="Calibri"/>
      <family val="2"/>
      <scheme val="minor"/>
    </font>
    <font>
      <b/>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Font="1"/>
    <xf numFmtId="0" fontId="2" fillId="0" borderId="0" xfId="0" applyFont="1" applyAlignment="1">
      <alignmen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64" fontId="5" fillId="0" borderId="1" xfId="1"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2"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3" fontId="4" fillId="0" borderId="6" xfId="0" applyNumberFormat="1" applyFont="1" applyBorder="1" applyAlignment="1">
      <alignment horizontal="center" vertical="center" wrapText="1"/>
    </xf>
    <xf numFmtId="0" fontId="6" fillId="0" borderId="1" xfId="0" applyFont="1" applyBorder="1" applyAlignment="1">
      <alignment vertical="center" wrapText="1"/>
    </xf>
    <xf numFmtId="166" fontId="5" fillId="2" borderId="1" xfId="1"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4" xfId="0" applyFont="1" applyBorder="1" applyAlignment="1">
      <alignment vertical="center" wrapText="1"/>
    </xf>
    <xf numFmtId="0" fontId="0" fillId="0" borderId="4" xfId="0" applyFont="1" applyBorder="1" applyAlignment="1">
      <alignment vertical="center" wrapText="1"/>
    </xf>
    <xf numFmtId="165" fontId="5" fillId="0" borderId="1"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0" xfId="0" applyFont="1" applyAlignment="1">
      <alignment vertical="center" wrapText="1"/>
    </xf>
    <xf numFmtId="3" fontId="4" fillId="0" borderId="1" xfId="0" applyNumberFormat="1" applyFont="1" applyBorder="1" applyAlignment="1">
      <alignment horizontal="center" vertical="center" wrapText="1"/>
    </xf>
    <xf numFmtId="0" fontId="7" fillId="0" borderId="0" xfId="0" applyFont="1" applyAlignment="1">
      <alignment wrapText="1"/>
    </xf>
    <xf numFmtId="0" fontId="0" fillId="0" borderId="0" xfId="0" applyAlignment="1">
      <alignment wrapText="1"/>
    </xf>
  </cellXfs>
  <cellStyles count="2">
    <cellStyle name="Milliers 2" xfId="1" xr:uid="{0EF6CEAD-3EE7-4661-B0CF-056F417DBDE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04D10-C008-407D-94E2-D1545DF9105D}">
  <sheetPr>
    <pageSetUpPr fitToPage="1"/>
  </sheetPr>
  <dimension ref="A1:F21"/>
  <sheetViews>
    <sheetView tabSelected="1" view="pageLayout" topLeftCell="A31" zoomScaleNormal="100" workbookViewId="0">
      <selection activeCell="C1" sqref="C1"/>
    </sheetView>
  </sheetViews>
  <sheetFormatPr baseColWidth="10" defaultRowHeight="14.5" x14ac:dyDescent="0.35"/>
  <cols>
    <col min="1" max="1" width="22.453125" style="4" customWidth="1"/>
    <col min="2" max="2" width="18.81640625" style="4" customWidth="1"/>
    <col min="3" max="3" width="15.1796875" style="4" customWidth="1"/>
    <col min="4" max="4" width="21" style="4" customWidth="1"/>
    <col min="5" max="5" width="28.7265625" style="4" customWidth="1"/>
    <col min="6" max="6" width="0.54296875" style="4" customWidth="1"/>
    <col min="7" max="16384" width="10.90625" style="4"/>
  </cols>
  <sheetData>
    <row r="1" spans="1:5" ht="77.5" x14ac:dyDescent="0.35">
      <c r="A1" s="1" t="s">
        <v>0</v>
      </c>
      <c r="B1" s="1" t="s">
        <v>1</v>
      </c>
      <c r="C1" s="2" t="s">
        <v>13</v>
      </c>
      <c r="D1" s="3" t="s">
        <v>2</v>
      </c>
      <c r="E1" s="1" t="s">
        <v>10</v>
      </c>
    </row>
    <row r="2" spans="1:5" ht="31" x14ac:dyDescent="0.35">
      <c r="A2" s="5" t="s">
        <v>12</v>
      </c>
      <c r="B2" s="6"/>
      <c r="C2" s="6"/>
      <c r="D2" s="6"/>
      <c r="E2" s="7"/>
    </row>
    <row r="3" spans="1:5" ht="15.5" x14ac:dyDescent="0.35">
      <c r="A3" s="8" t="s">
        <v>3</v>
      </c>
      <c r="B3" s="9">
        <v>151</v>
      </c>
      <c r="C3" s="10">
        <f>B3*$C$10</f>
        <v>156.60209999999998</v>
      </c>
      <c r="D3" s="11">
        <v>100000</v>
      </c>
      <c r="E3" s="9">
        <v>40</v>
      </c>
    </row>
    <row r="4" spans="1:5" ht="15.5" x14ac:dyDescent="0.35">
      <c r="A4" s="8" t="s">
        <v>4</v>
      </c>
      <c r="B4" s="9">
        <v>111</v>
      </c>
      <c r="C4" s="10">
        <f t="shared" ref="C4:C9" si="0">B4*$C$10</f>
        <v>115.11809999999998</v>
      </c>
      <c r="D4" s="11">
        <v>100000</v>
      </c>
      <c r="E4" s="9">
        <v>40</v>
      </c>
    </row>
    <row r="5" spans="1:5" ht="15.5" x14ac:dyDescent="0.35">
      <c r="A5" s="8" t="s">
        <v>5</v>
      </c>
      <c r="B5" s="9">
        <v>209</v>
      </c>
      <c r="C5" s="10">
        <f t="shared" si="0"/>
        <v>216.75389999999999</v>
      </c>
      <c r="D5" s="11">
        <v>100000</v>
      </c>
      <c r="E5" s="9">
        <v>40</v>
      </c>
    </row>
    <row r="6" spans="1:5" ht="31" x14ac:dyDescent="0.35">
      <c r="A6" s="12" t="s">
        <v>11</v>
      </c>
      <c r="B6" s="6"/>
      <c r="C6" s="10"/>
      <c r="D6" s="6"/>
      <c r="E6" s="7"/>
    </row>
    <row r="7" spans="1:5" ht="15.5" x14ac:dyDescent="0.35">
      <c r="A7" s="8" t="s">
        <v>3</v>
      </c>
      <c r="B7" s="9">
        <v>166</v>
      </c>
      <c r="C7" s="10">
        <f t="shared" si="0"/>
        <v>172.15859999999998</v>
      </c>
      <c r="D7" s="11">
        <v>120000</v>
      </c>
      <c r="E7" s="9">
        <v>40</v>
      </c>
    </row>
    <row r="8" spans="1:5" ht="15.5" x14ac:dyDescent="0.35">
      <c r="A8" s="8" t="s">
        <v>4</v>
      </c>
      <c r="B8" s="9">
        <v>121</v>
      </c>
      <c r="C8" s="10">
        <f t="shared" si="0"/>
        <v>125.48909999999999</v>
      </c>
      <c r="D8" s="11">
        <v>120000</v>
      </c>
      <c r="E8" s="9">
        <v>40</v>
      </c>
    </row>
    <row r="9" spans="1:5" ht="15.5" x14ac:dyDescent="0.35">
      <c r="A9" s="13" t="s">
        <v>5</v>
      </c>
      <c r="B9" s="14">
        <v>229</v>
      </c>
      <c r="C9" s="10">
        <f t="shared" si="0"/>
        <v>237.49589999999998</v>
      </c>
      <c r="D9" s="15">
        <v>120000</v>
      </c>
      <c r="E9" s="9">
        <v>40</v>
      </c>
    </row>
    <row r="10" spans="1:5" ht="15.5" x14ac:dyDescent="0.35">
      <c r="A10" s="16" t="s">
        <v>6</v>
      </c>
      <c r="B10" s="9"/>
      <c r="C10" s="17">
        <v>1.0370999999999999</v>
      </c>
      <c r="D10" s="18"/>
      <c r="E10" s="9"/>
    </row>
    <row r="12" spans="1:5" ht="77.5" x14ac:dyDescent="0.35">
      <c r="A12" s="19" t="s">
        <v>7</v>
      </c>
      <c r="B12" s="19" t="s">
        <v>1</v>
      </c>
      <c r="C12" s="20" t="s">
        <v>13</v>
      </c>
      <c r="D12" s="19" t="s">
        <v>2</v>
      </c>
      <c r="E12" s="19" t="s">
        <v>10</v>
      </c>
    </row>
    <row r="13" spans="1:5" ht="31" x14ac:dyDescent="0.35">
      <c r="A13" s="21" t="s">
        <v>12</v>
      </c>
      <c r="B13" s="22"/>
      <c r="C13" s="22"/>
      <c r="D13" s="22"/>
      <c r="E13" s="22"/>
    </row>
    <row r="14" spans="1:5" ht="15.5" x14ac:dyDescent="0.35">
      <c r="A14" s="8" t="s">
        <v>8</v>
      </c>
      <c r="B14" s="9">
        <v>151</v>
      </c>
      <c r="C14" s="23">
        <f>B14*$C$19</f>
        <v>156.60209999999998</v>
      </c>
      <c r="D14" s="24">
        <v>100000</v>
      </c>
      <c r="E14" s="25">
        <v>40</v>
      </c>
    </row>
    <row r="15" spans="1:5" ht="15.5" x14ac:dyDescent="0.35">
      <c r="A15" s="26" t="s">
        <v>9</v>
      </c>
      <c r="B15" s="25">
        <v>145</v>
      </c>
      <c r="C15" s="23">
        <f t="shared" ref="C15:C18" si="1">B15*$C$19</f>
        <v>150.37949999999998</v>
      </c>
      <c r="D15" s="24">
        <v>100000</v>
      </c>
      <c r="E15" s="25">
        <v>40</v>
      </c>
    </row>
    <row r="16" spans="1:5" ht="31" x14ac:dyDescent="0.35">
      <c r="A16" s="5" t="s">
        <v>11</v>
      </c>
      <c r="B16" s="27"/>
      <c r="C16" s="23"/>
      <c r="D16" s="6"/>
      <c r="E16" s="6"/>
    </row>
    <row r="17" spans="1:6" ht="15.5" x14ac:dyDescent="0.35">
      <c r="A17" s="8" t="s">
        <v>8</v>
      </c>
      <c r="B17" s="9">
        <v>166</v>
      </c>
      <c r="C17" s="23">
        <f t="shared" si="1"/>
        <v>172.15859999999998</v>
      </c>
      <c r="D17" s="28">
        <v>120000</v>
      </c>
      <c r="E17" s="9">
        <v>40</v>
      </c>
    </row>
    <row r="18" spans="1:6" ht="15.5" x14ac:dyDescent="0.35">
      <c r="A18" s="8" t="s">
        <v>9</v>
      </c>
      <c r="B18" s="9">
        <v>151</v>
      </c>
      <c r="C18" s="23">
        <f t="shared" si="1"/>
        <v>156.60209999999998</v>
      </c>
      <c r="D18" s="28">
        <v>120000</v>
      </c>
      <c r="E18" s="9">
        <v>40</v>
      </c>
    </row>
    <row r="19" spans="1:6" ht="15.5" x14ac:dyDescent="0.35">
      <c r="A19" s="16" t="s">
        <v>6</v>
      </c>
      <c r="B19" s="9"/>
      <c r="C19" s="17">
        <v>1.0370999999999999</v>
      </c>
      <c r="D19" s="9"/>
      <c r="E19" s="9"/>
    </row>
    <row r="21" spans="1:6" ht="83.5" customHeight="1" x14ac:dyDescent="0.35">
      <c r="A21" s="29" t="s">
        <v>14</v>
      </c>
      <c r="B21" s="30"/>
      <c r="C21" s="30"/>
      <c r="D21" s="30"/>
      <c r="E21" s="30"/>
      <c r="F21" s="30"/>
    </row>
  </sheetData>
  <mergeCells count="1">
    <mergeCell ref="A21:F21"/>
  </mergeCells>
  <pageMargins left="0.7" right="0.7" top="0.75" bottom="0.75" header="0.3" footer="0.3"/>
  <pageSetup paperSize="9" scale="82" fitToHeight="0" orientation="portrait" r:id="rId1"/>
  <headerFooter>
    <oddHeader>&amp;L&amp;"-,Gras"TABLEUR 2&amp;R&amp;"-,Gras"&amp;12Calcul du tarif H16 Bis selon coefficient K</oddHeader>
    <oddFooter>&amp;LFévrier 2025&amp;C&amp;"-,Gras"FRANCE HYDRO ELECTRICITE&amp;RRéservé aux adhérents, 
merci de ne pas diffuser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0a4cb5-6827-4c1b-90c9-fc224da3ee31">
      <Terms xmlns="http://schemas.microsoft.com/office/infopath/2007/PartnerControls"/>
    </lcf76f155ced4ddcb4097134ff3c332f>
    <TaxCatchAll xmlns="c9cb7310-ad20-4f7d-98ea-82bef6b2ac7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A99A8440FB7E4CAFD5B363F1C6502F" ma:contentTypeVersion="13" ma:contentTypeDescription="Crée un document." ma:contentTypeScope="" ma:versionID="0d7f3e8a2846b25af9215ad940073d78">
  <xsd:schema xmlns:xsd="http://www.w3.org/2001/XMLSchema" xmlns:xs="http://www.w3.org/2001/XMLSchema" xmlns:p="http://schemas.microsoft.com/office/2006/metadata/properties" xmlns:ns2="7c0a4cb5-6827-4c1b-90c9-fc224da3ee31" xmlns:ns3="c9cb7310-ad20-4f7d-98ea-82bef6b2ac77" targetNamespace="http://schemas.microsoft.com/office/2006/metadata/properties" ma:root="true" ma:fieldsID="1c8b9481806cde9c3131294ccc452390" ns2:_="" ns3:_="">
    <xsd:import namespace="7c0a4cb5-6827-4c1b-90c9-fc224da3ee31"/>
    <xsd:import namespace="c9cb7310-ad20-4f7d-98ea-82bef6b2ac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a4cb5-6827-4c1b-90c9-fc224da3ee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8916c04e-0183-4659-aa67-89173b85a31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b7310-ad20-4f7d-98ea-82bef6b2ac7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0ebf726-0306-4baa-bbe3-badc7ce24e93}" ma:internalName="TaxCatchAll" ma:showField="CatchAllData" ma:web="c9cb7310-ad20-4f7d-98ea-82bef6b2a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2414A0-5112-48DE-9746-B061535B4734}">
  <ds:schemaRefs>
    <ds:schemaRef ds:uri="http://schemas.microsoft.com/office/2006/metadata/properties"/>
    <ds:schemaRef ds:uri="http://schemas.microsoft.com/office/infopath/2007/PartnerControls"/>
    <ds:schemaRef ds:uri="7c0a4cb5-6827-4c1b-90c9-fc224da3ee31"/>
    <ds:schemaRef ds:uri="c9cb7310-ad20-4f7d-98ea-82bef6b2ac77"/>
  </ds:schemaRefs>
</ds:datastoreItem>
</file>

<file path=customXml/itemProps2.xml><?xml version="1.0" encoding="utf-8"?>
<ds:datastoreItem xmlns:ds="http://schemas.openxmlformats.org/officeDocument/2006/customXml" ds:itemID="{1C2AEF8B-C6D3-455C-AE4E-74632CDDAA86}">
  <ds:schemaRefs>
    <ds:schemaRef ds:uri="http://schemas.microsoft.com/sharepoint/v3/contenttype/forms"/>
  </ds:schemaRefs>
</ds:datastoreItem>
</file>

<file path=customXml/itemProps3.xml><?xml version="1.0" encoding="utf-8"?>
<ds:datastoreItem xmlns:ds="http://schemas.openxmlformats.org/officeDocument/2006/customXml" ds:itemID="{A26E9F7A-8719-498A-9F40-5923EB8A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a4cb5-6827-4c1b-90c9-fc224da3ee31"/>
    <ds:schemaRef ds:uri="c9cb7310-ad20-4f7d-98ea-82bef6b2a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Jean-Marc LEVY</dc:creator>
  <cp:lastModifiedBy>Aurélie DOUSSET</cp:lastModifiedBy>
  <cp:lastPrinted>2025-02-13T14:40:59Z</cp:lastPrinted>
  <dcterms:created xsi:type="dcterms:W3CDTF">2025-02-07T15:13:30Z</dcterms:created>
  <dcterms:modified xsi:type="dcterms:W3CDTF">2025-02-13T14:43:55Z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0x010100EFA99A8440FB7E4CAFD5B363F1C6502F</vt:lpwstr>
  </property>
  <property fmtid="{D5CDD505-2E9C-101B-9397-08002B2CF9AE}" pid="3" name="MediaServiceImageTags">
    <vt:lpwstr/>
  </property>
</Properties>
</file>