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francehydroelectricite.sharepoint.com/sites/FranceHydroElectricite/Commun/Communication/OUTILS COM FHE/PUBLICATIONS/Note calcul coeff K H16bis/"/>
    </mc:Choice>
  </mc:AlternateContent>
  <xr:revisionPtr revIDLastSave="42" documentId="8_{D2172954-144D-4871-8E5E-1396C8C00302}" xr6:coauthVersionLast="47" xr6:coauthVersionMax="47" xr10:uidLastSave="{5B2F382F-4C6B-4720-8FD0-EA16C974D7F8}"/>
  <bookViews>
    <workbookView xWindow="-28920" yWindow="-120" windowWidth="29040" windowHeight="15720" xr2:uid="{91DE75AC-2827-491E-919C-000916E661B7}"/>
  </bookViews>
  <sheets>
    <sheet name="Interpolation H16 Bis Réno 2025"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2" l="1"/>
  <c r="C42" i="2"/>
  <c r="C43" i="2"/>
  <c r="C40" i="2"/>
  <c r="C31" i="2"/>
  <c r="C32" i="2"/>
  <c r="C33" i="2"/>
  <c r="C30" i="2"/>
  <c r="C21" i="2"/>
  <c r="C22" i="2"/>
  <c r="C23" i="2"/>
  <c r="C20" i="2"/>
  <c r="C11" i="2"/>
  <c r="C12" i="2"/>
  <c r="C13" i="2"/>
  <c r="C10" i="2"/>
  <c r="B46" i="2"/>
  <c r="B36" i="2"/>
  <c r="B26" i="2"/>
  <c r="B16" i="2"/>
  <c r="C16" i="2" l="1"/>
  <c r="C46" i="2"/>
  <c r="C26" i="2"/>
  <c r="C36" i="2"/>
</calcChain>
</file>

<file path=xl/sharedStrings.xml><?xml version="1.0" encoding="utf-8"?>
<sst xmlns="http://schemas.openxmlformats.org/spreadsheetml/2006/main" count="49" uniqueCount="20">
  <si>
    <t>INVESTISSEMENT</t>
  </si>
  <si>
    <t>I max</t>
  </si>
  <si>
    <t>I min</t>
  </si>
  <si>
    <t>T max</t>
  </si>
  <si>
    <t>T min</t>
  </si>
  <si>
    <t>Valeur</t>
  </si>
  <si>
    <t>Paramètre</t>
  </si>
  <si>
    <t>Ces valeurs sont calculées l’année du début de la période d’investissement retenue.</t>
  </si>
  <si>
    <t>Valeur 2024</t>
  </si>
  <si>
    <t>(à renseigner)</t>
  </si>
  <si>
    <t>H16 Bis Rénovation HC &gt;500 kW investissements et tarifs 2025</t>
  </si>
  <si>
    <t>H16 Bis Rénovation HC &lt;500 kW investissements et tarifs 2025</t>
  </si>
  <si>
    <t>H16 Bis Rénovation BC &gt;500 kW investissements et tarifs 2025</t>
  </si>
  <si>
    <t>H16 Bis Rénovation BC &lt;500 kW investissements et tarifs 2025</t>
  </si>
  <si>
    <t>Tarif cible</t>
  </si>
  <si>
    <t>Valeur 2025</t>
  </si>
  <si>
    <t>Renseigner la valeur du K de janvier de l'année en cours puis votre montant d'investissement</t>
  </si>
  <si>
    <t>Ce tableur, comprenant des outils de calcul du tarif H16Bis et du coefficient K pour le H16Bis, est mis à disposition des adhérents de France Hydro Électricité à titre informatif et pour leur usage personnel. Les utilisateurs sont entièrement responsables de l’utilisation de ces outils. France Hydro Électricité ne peut être tenu responsable d’éventuelles erreurs de formule, de calcul ou d’interprétation pouvant résulter de leur utilisation. Il appartient à chaque utilisateur de vérifier la conformité des résultats et de s’assurer de leur adéquation avec les réglementations en vigueur.</t>
  </si>
  <si>
    <r>
      <t xml:space="preserve">Elles sont </t>
    </r>
    <r>
      <rPr>
        <b/>
        <sz val="11"/>
        <color theme="1"/>
        <rFont val="Calibri"/>
        <family val="2"/>
        <scheme val="minor"/>
      </rPr>
      <t xml:space="preserve">indexées annuellement au 1er janvier </t>
    </r>
    <r>
      <rPr>
        <sz val="11"/>
        <color theme="1"/>
        <rFont val="Calibri"/>
        <family val="2"/>
        <scheme val="minor"/>
      </rPr>
      <t>par l’application du coefficient K</t>
    </r>
  </si>
  <si>
    <t>K de Janvier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</si>
</sst>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rgb="FF0070C0"/>
      <name val="Calibri"/>
      <family val="2"/>
      <scheme val="minor"/>
    </font>
    <font>
      <b/>
      <sz val="11"/>
      <color rgb="FF0070C0"/>
      <name val="Calibri"/>
      <family val="2"/>
      <scheme val="minor"/>
    </font>
    <font>
      <sz val="11"/>
      <color theme="9"/>
      <name val="Calibri"/>
      <family val="2"/>
      <scheme val="minor"/>
    </font>
    <font>
      <sz val="11"/>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3" fillId="2" borderId="0" xfId="0" applyFont="1" applyFill="1"/>
    <xf numFmtId="2" fontId="2" fillId="3" borderId="0" xfId="0" applyNumberFormat="1" applyFont="1" applyFill="1"/>
    <xf numFmtId="0" fontId="2" fillId="3" borderId="0" xfId="0" applyFont="1" applyFill="1"/>
    <xf numFmtId="0" fontId="2" fillId="0" borderId="0" xfId="0" applyFont="1"/>
    <xf numFmtId="0" fontId="3" fillId="4" borderId="0" xfId="0" applyFont="1" applyFill="1"/>
    <xf numFmtId="0" fontId="8" fillId="0" borderId="0" xfId="0" applyFont="1" applyAlignment="1">
      <alignment wrapText="1"/>
    </xf>
    <xf numFmtId="0" fontId="0" fillId="0" borderId="0" xfId="0" applyFont="1"/>
    <xf numFmtId="0" fontId="0" fillId="3" borderId="0" xfId="0" applyFont="1" applyFill="1"/>
    <xf numFmtId="2" fontId="0" fillId="0" borderId="0" xfId="0" applyNumberFormat="1" applyFont="1"/>
    <xf numFmtId="164" fontId="0" fillId="0" borderId="0" xfId="0" applyNumberFormat="1" applyFont="1"/>
    <xf numFmtId="0" fontId="0" fillId="0" borderId="0" xfId="0" applyFont="1" applyAlignment="1">
      <alignment wrapText="1"/>
    </xf>
    <xf numFmtId="0" fontId="2" fillId="0" borderId="0" xfId="0" applyFont="1" applyAlignment="1">
      <alignment wrapText="1"/>
    </xf>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4856D-E12E-4F25-BD95-2729A561C592}">
  <dimension ref="A2:H48"/>
  <sheetViews>
    <sheetView tabSelected="1" zoomScale="80" zoomScaleNormal="80" workbookViewId="0">
      <selection activeCell="G16" sqref="G16"/>
    </sheetView>
  </sheetViews>
  <sheetFormatPr baseColWidth="10" defaultRowHeight="14.5" x14ac:dyDescent="0.35"/>
  <cols>
    <col min="1" max="1" width="17.54296875" style="12" customWidth="1"/>
    <col min="2" max="2" width="10.90625" style="12"/>
    <col min="3" max="3" width="18.7265625" style="12" customWidth="1"/>
    <col min="4" max="5" width="10.90625" style="12"/>
    <col min="6" max="6" width="13.26953125" style="12" customWidth="1"/>
    <col min="7" max="16384" width="10.90625" style="12"/>
  </cols>
  <sheetData>
    <row r="2" spans="1:8" x14ac:dyDescent="0.35">
      <c r="A2" s="12" t="s">
        <v>7</v>
      </c>
    </row>
    <row r="3" spans="1:8" x14ac:dyDescent="0.35">
      <c r="A3" s="12" t="s">
        <v>18</v>
      </c>
    </row>
    <row r="4" spans="1:8" x14ac:dyDescent="0.35">
      <c r="A4" s="8" t="s">
        <v>16</v>
      </c>
      <c r="B4" s="13"/>
      <c r="C4" s="13"/>
      <c r="D4" s="13"/>
      <c r="E4" s="13"/>
      <c r="F4" s="13"/>
      <c r="H4" s="5"/>
    </row>
    <row r="5" spans="1:8" x14ac:dyDescent="0.35">
      <c r="A5" s="9"/>
      <c r="H5" s="5"/>
    </row>
    <row r="6" spans="1:8" x14ac:dyDescent="0.35">
      <c r="A6" s="2" t="s">
        <v>19</v>
      </c>
      <c r="B6" s="10">
        <v>1.02695</v>
      </c>
      <c r="C6" s="1"/>
    </row>
    <row r="8" spans="1:8" x14ac:dyDescent="0.35">
      <c r="A8" s="4" t="s">
        <v>13</v>
      </c>
      <c r="B8" s="3"/>
      <c r="C8" s="3"/>
      <c r="D8" s="3"/>
      <c r="E8" s="17" t="s">
        <v>17</v>
      </c>
      <c r="F8" s="17"/>
    </row>
    <row r="9" spans="1:8" x14ac:dyDescent="0.35">
      <c r="A9" s="12" t="s">
        <v>6</v>
      </c>
      <c r="B9" s="12" t="s">
        <v>8</v>
      </c>
      <c r="C9" s="13" t="s">
        <v>15</v>
      </c>
      <c r="E9" s="17"/>
      <c r="F9" s="17"/>
    </row>
    <row r="10" spans="1:8" x14ac:dyDescent="0.35">
      <c r="A10" s="12" t="s">
        <v>4</v>
      </c>
      <c r="B10" s="12">
        <v>62</v>
      </c>
      <c r="C10" s="14">
        <f>B10*$B$6</f>
        <v>63.670900000000003</v>
      </c>
      <c r="E10" s="17"/>
      <c r="F10" s="17"/>
    </row>
    <row r="11" spans="1:8" x14ac:dyDescent="0.35">
      <c r="A11" s="12" t="s">
        <v>3</v>
      </c>
      <c r="B11" s="12">
        <v>130</v>
      </c>
      <c r="C11" s="14">
        <f t="shared" ref="C11:C13" si="0">B11*$B$6</f>
        <v>133.5035</v>
      </c>
      <c r="E11" s="17"/>
      <c r="F11" s="17"/>
    </row>
    <row r="12" spans="1:8" x14ac:dyDescent="0.35">
      <c r="A12" s="12" t="s">
        <v>2</v>
      </c>
      <c r="B12" s="12">
        <v>680</v>
      </c>
      <c r="C12" s="14">
        <f t="shared" si="0"/>
        <v>698.32600000000002</v>
      </c>
      <c r="E12" s="17"/>
      <c r="F12" s="17"/>
    </row>
    <row r="13" spans="1:8" x14ac:dyDescent="0.35">
      <c r="A13" s="12" t="s">
        <v>1</v>
      </c>
      <c r="B13" s="12">
        <v>3400</v>
      </c>
      <c r="C13" s="12">
        <f t="shared" si="0"/>
        <v>3491.63</v>
      </c>
      <c r="E13" s="17"/>
      <c r="F13" s="17"/>
    </row>
    <row r="14" spans="1:8" x14ac:dyDescent="0.35">
      <c r="A14" s="2" t="s">
        <v>0</v>
      </c>
      <c r="B14" s="6">
        <v>2000</v>
      </c>
      <c r="C14" s="1" t="s">
        <v>9</v>
      </c>
      <c r="E14" s="17"/>
      <c r="F14" s="17"/>
    </row>
    <row r="15" spans="1:8" x14ac:dyDescent="0.35">
      <c r="E15" s="17"/>
      <c r="F15" s="17"/>
    </row>
    <row r="16" spans="1:8" x14ac:dyDescent="0.35">
      <c r="A16" s="12" t="s">
        <v>14</v>
      </c>
      <c r="B16" s="14">
        <f>((B14-B12)*(B11-B10)/(B13-B12))+B10</f>
        <v>95</v>
      </c>
      <c r="C16" s="7">
        <f>((B14-C12)*(C11-C10)/(C13-C12))+C10</f>
        <v>96.21275</v>
      </c>
      <c r="E16" s="17"/>
      <c r="F16" s="17"/>
    </row>
    <row r="17" spans="1:6" x14ac:dyDescent="0.35">
      <c r="E17" s="17"/>
      <c r="F17" s="17"/>
    </row>
    <row r="18" spans="1:6" x14ac:dyDescent="0.35">
      <c r="A18" s="4" t="s">
        <v>12</v>
      </c>
      <c r="B18" s="3"/>
      <c r="C18" s="3"/>
      <c r="D18" s="3"/>
      <c r="E18" s="17"/>
      <c r="F18" s="17"/>
    </row>
    <row r="19" spans="1:6" x14ac:dyDescent="0.35">
      <c r="A19" s="12" t="s">
        <v>6</v>
      </c>
      <c r="B19" s="12" t="s">
        <v>5</v>
      </c>
      <c r="C19" s="13" t="s">
        <v>15</v>
      </c>
      <c r="E19" s="17"/>
      <c r="F19" s="17"/>
    </row>
    <row r="20" spans="1:6" x14ac:dyDescent="0.35">
      <c r="A20" s="12" t="s">
        <v>4</v>
      </c>
      <c r="B20" s="12">
        <v>59</v>
      </c>
      <c r="C20" s="14">
        <f>B20*$B$6</f>
        <v>60.590050000000005</v>
      </c>
      <c r="E20" s="17"/>
      <c r="F20" s="17"/>
    </row>
    <row r="21" spans="1:6" x14ac:dyDescent="0.35">
      <c r="A21" s="12" t="s">
        <v>3</v>
      </c>
      <c r="B21" s="12">
        <v>116</v>
      </c>
      <c r="C21" s="14">
        <f t="shared" ref="C21:C23" si="1">B21*$B$6</f>
        <v>119.1262</v>
      </c>
      <c r="E21" s="17"/>
      <c r="F21" s="17"/>
    </row>
    <row r="22" spans="1:6" x14ac:dyDescent="0.35">
      <c r="A22" s="12" t="s">
        <v>2</v>
      </c>
      <c r="B22" s="12">
        <v>680</v>
      </c>
      <c r="C22" s="14">
        <f t="shared" si="1"/>
        <v>698.32600000000002</v>
      </c>
      <c r="E22" s="17"/>
      <c r="F22" s="17"/>
    </row>
    <row r="23" spans="1:6" x14ac:dyDescent="0.35">
      <c r="A23" s="12" t="s">
        <v>1</v>
      </c>
      <c r="B23" s="12">
        <v>3400</v>
      </c>
      <c r="C23" s="15">
        <f t="shared" si="1"/>
        <v>3491.63</v>
      </c>
      <c r="E23" s="17"/>
      <c r="F23" s="17"/>
    </row>
    <row r="24" spans="1:6" x14ac:dyDescent="0.35">
      <c r="A24" s="2" t="s">
        <v>0</v>
      </c>
      <c r="B24" s="6">
        <v>1000</v>
      </c>
      <c r="C24" s="1" t="s">
        <v>9</v>
      </c>
      <c r="E24" s="17"/>
      <c r="F24" s="17"/>
    </row>
    <row r="25" spans="1:6" x14ac:dyDescent="0.35">
      <c r="E25" s="17"/>
      <c r="F25" s="17"/>
    </row>
    <row r="26" spans="1:6" x14ac:dyDescent="0.35">
      <c r="A26" s="12" t="s">
        <v>14</v>
      </c>
      <c r="B26" s="14">
        <f>((B24-B22)*(B21-B20)/(B23-B22))+B20</f>
        <v>65.705882352941174</v>
      </c>
      <c r="C26" s="7">
        <f>((B24-C22)*(C21-C20)/(C23-C22))+C20</f>
        <v>66.911894852941174</v>
      </c>
      <c r="E26" s="17"/>
      <c r="F26" s="17"/>
    </row>
    <row r="27" spans="1:6" x14ac:dyDescent="0.35">
      <c r="E27" s="17"/>
      <c r="F27" s="17"/>
    </row>
    <row r="28" spans="1:6" x14ac:dyDescent="0.35">
      <c r="A28" s="4" t="s">
        <v>11</v>
      </c>
      <c r="B28" s="3"/>
      <c r="C28" s="3"/>
      <c r="E28" s="18"/>
      <c r="F28" s="18"/>
    </row>
    <row r="29" spans="1:6" x14ac:dyDescent="0.35">
      <c r="A29" s="12" t="s">
        <v>6</v>
      </c>
      <c r="B29" s="12" t="s">
        <v>5</v>
      </c>
      <c r="C29" s="13" t="s">
        <v>15</v>
      </c>
      <c r="E29" s="18"/>
      <c r="F29" s="18"/>
    </row>
    <row r="30" spans="1:6" x14ac:dyDescent="0.35">
      <c r="A30" s="12" t="s">
        <v>4</v>
      </c>
      <c r="B30" s="12">
        <v>52</v>
      </c>
      <c r="C30" s="14">
        <f>B30*$B$6</f>
        <v>53.401400000000002</v>
      </c>
      <c r="E30" s="18"/>
      <c r="F30" s="18"/>
    </row>
    <row r="31" spans="1:6" x14ac:dyDescent="0.35">
      <c r="A31" s="12" t="s">
        <v>3</v>
      </c>
      <c r="B31" s="12">
        <v>118</v>
      </c>
      <c r="C31" s="14">
        <f t="shared" ref="C31:C33" si="2">B31*$B$6</f>
        <v>121.18010000000001</v>
      </c>
      <c r="E31" s="18"/>
      <c r="F31" s="18"/>
    </row>
    <row r="32" spans="1:6" x14ac:dyDescent="0.35">
      <c r="A32" s="12" t="s">
        <v>2</v>
      </c>
      <c r="B32" s="12">
        <v>680</v>
      </c>
      <c r="C32" s="14">
        <f t="shared" si="2"/>
        <v>698.32600000000002</v>
      </c>
      <c r="E32" s="18"/>
      <c r="F32" s="18"/>
    </row>
    <row r="33" spans="1:6" x14ac:dyDescent="0.35">
      <c r="A33" s="12" t="s">
        <v>1</v>
      </c>
      <c r="B33" s="12">
        <v>3400</v>
      </c>
      <c r="C33" s="12">
        <f t="shared" si="2"/>
        <v>3491.63</v>
      </c>
      <c r="E33" s="18"/>
      <c r="F33" s="18"/>
    </row>
    <row r="34" spans="1:6" x14ac:dyDescent="0.35">
      <c r="A34" s="2" t="s">
        <v>0</v>
      </c>
      <c r="B34" s="6">
        <v>1500</v>
      </c>
      <c r="C34" s="1" t="s">
        <v>9</v>
      </c>
      <c r="E34" s="18"/>
      <c r="F34" s="18"/>
    </row>
    <row r="35" spans="1:6" x14ac:dyDescent="0.35">
      <c r="E35" s="18"/>
      <c r="F35" s="18"/>
    </row>
    <row r="36" spans="1:6" x14ac:dyDescent="0.35">
      <c r="A36" s="12" t="s">
        <v>14</v>
      </c>
      <c r="B36" s="14">
        <f>((B34-B32)*(B31-B30)/(B33-B32))+B30</f>
        <v>71.89705882352942</v>
      </c>
      <c r="C36" s="7">
        <f>((B34-C32)*(C31-C30)/(C33-C32))+C30</f>
        <v>72.853783823529426</v>
      </c>
      <c r="E36" s="18"/>
      <c r="F36" s="18"/>
    </row>
    <row r="37" spans="1:6" x14ac:dyDescent="0.35">
      <c r="E37" s="18"/>
      <c r="F37" s="18"/>
    </row>
    <row r="38" spans="1:6" x14ac:dyDescent="0.35">
      <c r="A38" s="4" t="s">
        <v>10</v>
      </c>
      <c r="B38" s="3"/>
      <c r="C38" s="3"/>
    </row>
    <row r="39" spans="1:6" x14ac:dyDescent="0.35">
      <c r="A39" s="12" t="s">
        <v>6</v>
      </c>
      <c r="B39" s="12" t="s">
        <v>5</v>
      </c>
      <c r="C39" s="13" t="s">
        <v>15</v>
      </c>
    </row>
    <row r="40" spans="1:6" x14ac:dyDescent="0.35">
      <c r="A40" s="12" t="s">
        <v>4</v>
      </c>
      <c r="B40" s="12">
        <v>50</v>
      </c>
      <c r="C40" s="14">
        <f>B40*$B$6</f>
        <v>51.347500000000004</v>
      </c>
    </row>
    <row r="41" spans="1:6" x14ac:dyDescent="0.35">
      <c r="A41" s="12" t="s">
        <v>3</v>
      </c>
      <c r="B41" s="12">
        <v>128</v>
      </c>
      <c r="C41" s="14">
        <f t="shared" ref="C41:C43" si="3">B41*$B$6</f>
        <v>131.4496</v>
      </c>
    </row>
    <row r="42" spans="1:6" x14ac:dyDescent="0.35">
      <c r="A42" s="12" t="s">
        <v>2</v>
      </c>
      <c r="B42" s="12">
        <v>680</v>
      </c>
      <c r="C42" s="14">
        <f t="shared" si="3"/>
        <v>698.32600000000002</v>
      </c>
    </row>
    <row r="43" spans="1:6" x14ac:dyDescent="0.35">
      <c r="A43" s="12" t="s">
        <v>1</v>
      </c>
      <c r="B43" s="12">
        <v>3400</v>
      </c>
      <c r="C43" s="12">
        <f t="shared" si="3"/>
        <v>3491.63</v>
      </c>
    </row>
    <row r="44" spans="1:6" x14ac:dyDescent="0.35">
      <c r="A44" s="2" t="s">
        <v>0</v>
      </c>
      <c r="B44" s="6">
        <v>3000</v>
      </c>
      <c r="C44" s="1" t="s">
        <v>9</v>
      </c>
    </row>
    <row r="46" spans="1:6" x14ac:dyDescent="0.35">
      <c r="A46" s="12" t="s">
        <v>14</v>
      </c>
      <c r="B46" s="14">
        <f>((B44-B42)*(B41-B40)/(B43-B42))+B40</f>
        <v>116.52941176470588</v>
      </c>
      <c r="C46" s="7">
        <f>((B44-C42)*(C41-C40)/(C43-C42))+C40</f>
        <v>117.35138676470589</v>
      </c>
    </row>
    <row r="48" spans="1:6" x14ac:dyDescent="0.35">
      <c r="A48" s="11"/>
      <c r="B48" s="16"/>
      <c r="C48" s="16"/>
      <c r="D48" s="16"/>
      <c r="E48" s="16"/>
      <c r="F48" s="16"/>
    </row>
  </sheetData>
  <mergeCells count="2">
    <mergeCell ref="A48:F48"/>
    <mergeCell ref="E8:F37"/>
  </mergeCells>
  <pageMargins left="0.70866141732283472" right="0.70866141732283472" top="0.74803149606299213" bottom="0.74803149606299213" header="0.31496062992125984" footer="0.31496062992125984"/>
  <pageSetup paperSize="9" orientation="portrait" r:id="rId1"/>
  <headerFooter>
    <oddHeader>&amp;LTABLEUR 3&amp;RCalcul du tarif H16bis Rénovation selon investissements</oddHeader>
    <oddFooter xml:space="preserve">&amp;LFévrier 2025&amp;CFRANCE HYDRO ELECTRICITE&amp;RRéservé aux adhérents, 
merci de ne pas diffuser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0a4cb5-6827-4c1b-90c9-fc224da3ee31">
      <Terms xmlns="http://schemas.microsoft.com/office/infopath/2007/PartnerControls"/>
    </lcf76f155ced4ddcb4097134ff3c332f>
    <TaxCatchAll xmlns="c9cb7310-ad20-4f7d-98ea-82bef6b2ac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A99A8440FB7E4CAFD5B363F1C6502F" ma:contentTypeVersion="13" ma:contentTypeDescription="Crée un document." ma:contentTypeScope="" ma:versionID="0d7f3e8a2846b25af9215ad940073d78">
  <xsd:schema xmlns:xsd="http://www.w3.org/2001/XMLSchema" xmlns:xs="http://www.w3.org/2001/XMLSchema" xmlns:p="http://schemas.microsoft.com/office/2006/metadata/properties" xmlns:ns2="7c0a4cb5-6827-4c1b-90c9-fc224da3ee31" xmlns:ns3="c9cb7310-ad20-4f7d-98ea-82bef6b2ac77" targetNamespace="http://schemas.microsoft.com/office/2006/metadata/properties" ma:root="true" ma:fieldsID="1c8b9481806cde9c3131294ccc452390" ns2:_="" ns3:_="">
    <xsd:import namespace="7c0a4cb5-6827-4c1b-90c9-fc224da3ee31"/>
    <xsd:import namespace="c9cb7310-ad20-4f7d-98ea-82bef6b2ac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a4cb5-6827-4c1b-90c9-fc224da3ee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8916c04e-0183-4659-aa67-89173b85a31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cb7310-ad20-4f7d-98ea-82bef6b2ac7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0ebf726-0306-4baa-bbe3-badc7ce24e93}" ma:internalName="TaxCatchAll" ma:showField="CatchAllData" ma:web="c9cb7310-ad20-4f7d-98ea-82bef6b2a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601DB5-4015-42D1-B4B5-0C3FD9179884}">
  <ds:schemaRefs>
    <ds:schemaRef ds:uri="http://schemas.microsoft.com/office/2006/metadata/properties"/>
    <ds:schemaRef ds:uri="http://schemas.microsoft.com/office/infopath/2007/PartnerControls"/>
    <ds:schemaRef ds:uri="7c0a4cb5-6827-4c1b-90c9-fc224da3ee31"/>
    <ds:schemaRef ds:uri="c9cb7310-ad20-4f7d-98ea-82bef6b2ac77"/>
  </ds:schemaRefs>
</ds:datastoreItem>
</file>

<file path=customXml/itemProps2.xml><?xml version="1.0" encoding="utf-8"?>
<ds:datastoreItem xmlns:ds="http://schemas.openxmlformats.org/officeDocument/2006/customXml" ds:itemID="{9DFD23AC-5F49-4DE0-B6B6-B6249EC44174}">
  <ds:schemaRefs>
    <ds:schemaRef ds:uri="http://schemas.microsoft.com/sharepoint/v3/contenttype/forms"/>
  </ds:schemaRefs>
</ds:datastoreItem>
</file>

<file path=customXml/itemProps3.xml><?xml version="1.0" encoding="utf-8"?>
<ds:datastoreItem xmlns:ds="http://schemas.openxmlformats.org/officeDocument/2006/customXml" ds:itemID="{A683A43C-661D-460E-B287-2679D55FB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0a4cb5-6827-4c1b-90c9-fc224da3ee31"/>
    <ds:schemaRef ds:uri="c9cb7310-ad20-4f7d-98ea-82bef6b2a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Interpolation H16 Bis Réno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Jean-Marc LEVY</dc:creator>
  <cp:lastModifiedBy>Aurélie DOUSSET</cp:lastModifiedBy>
  <cp:lastPrinted>2025-02-13T14:50:40Z</cp:lastPrinted>
  <dcterms:created xsi:type="dcterms:W3CDTF">2025-01-22T13:37:49Z</dcterms:created>
  <dcterms:modified xsi:type="dcterms:W3CDTF">2025-02-13T14:51:13Z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0x010100EFA99A8440FB7E4CAFD5B363F1C6502F</vt:lpwstr>
  </property>
  <property fmtid="{D5CDD505-2E9C-101B-9397-08002B2CF9AE}" pid="3" name="MediaServiceImageTags">
    <vt:lpwstr/>
  </property>
</Properties>
</file>